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4 Trimestre\A63F30- Estadística Judicial\"/>
    </mc:Choice>
  </mc:AlternateContent>
  <xr:revisionPtr revIDLastSave="0" documentId="13_ncr:1_{3CDE9B75-E85C-4F01-909F-BD49590344AD}" xr6:coauthVersionLast="46" xr6:coauthVersionMax="46" xr10:uidLastSave="{00000000-0000-0000-0000-000000000000}"/>
  <bookViews>
    <workbookView xWindow="-120" yWindow="-120" windowWidth="20730" windowHeight="11160" xr2:uid="{FAF51FD1-58FC-46C8-A749-843931AB5FAF}"/>
  </bookViews>
  <sheets>
    <sheet name="GyA T" sheetId="1" r:id="rId1"/>
    <sheet name="Sánchez-T" sheetId="2" r:id="rId2"/>
  </sheets>
  <definedNames>
    <definedName name="_xlnm.Print_Area" localSheetId="0">'GyA T'!$A$1:$O$35</definedName>
    <definedName name="_xlnm.Print_Area" localSheetId="1">'Sánchez-T'!$A$1:$O$34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M14" i="2"/>
  <c r="N14" i="2"/>
  <c r="C14" i="2"/>
  <c r="O34" i="2"/>
  <c r="O33" i="2"/>
  <c r="O32" i="2"/>
  <c r="O31" i="2"/>
  <c r="D30" i="2"/>
  <c r="C30" i="2"/>
  <c r="O29" i="2"/>
  <c r="O28" i="2"/>
  <c r="O27" i="2"/>
  <c r="O26" i="2"/>
  <c r="O25" i="2"/>
  <c r="E24" i="2"/>
  <c r="D24" i="2"/>
  <c r="C24" i="2"/>
  <c r="O23" i="2"/>
  <c r="O22" i="2"/>
  <c r="O21" i="2"/>
  <c r="O20" i="2"/>
  <c r="E19" i="2"/>
  <c r="D19" i="2"/>
  <c r="C19" i="2"/>
  <c r="O18" i="2"/>
  <c r="O17" i="2"/>
  <c r="O16" i="2"/>
  <c r="O15" i="2"/>
  <c r="O13" i="2"/>
  <c r="O12" i="2"/>
  <c r="O11" i="2"/>
  <c r="O10" i="2"/>
  <c r="O9" i="2"/>
  <c r="O8" i="2"/>
  <c r="O7" i="2"/>
  <c r="O6" i="2"/>
  <c r="O5" i="2"/>
  <c r="O4" i="2"/>
  <c r="O3" i="2"/>
  <c r="O35" i="1"/>
  <c r="O34" i="1"/>
  <c r="O33" i="1"/>
  <c r="O32" i="1"/>
  <c r="O31" i="1"/>
  <c r="I30" i="1"/>
  <c r="H30" i="1"/>
  <c r="G30" i="1"/>
  <c r="F30" i="1"/>
  <c r="E30" i="1"/>
  <c r="D30" i="1"/>
  <c r="C30" i="1"/>
  <c r="O29" i="1"/>
  <c r="O28" i="1"/>
  <c r="O27" i="1"/>
  <c r="O26" i="1"/>
  <c r="O25" i="1"/>
  <c r="I24" i="1"/>
  <c r="H24" i="1"/>
  <c r="G24" i="1"/>
  <c r="F24" i="1"/>
  <c r="E24" i="1"/>
  <c r="D24" i="1"/>
  <c r="C24" i="1"/>
  <c r="O23" i="1"/>
  <c r="O22" i="1"/>
  <c r="O21" i="1"/>
  <c r="O20" i="1"/>
  <c r="K19" i="1"/>
  <c r="I19" i="1"/>
  <c r="H19" i="1"/>
  <c r="G19" i="1"/>
  <c r="F19" i="1"/>
  <c r="E19" i="1"/>
  <c r="D19" i="1"/>
  <c r="C19" i="1"/>
  <c r="O18" i="1"/>
  <c r="O17" i="1"/>
  <c r="O16" i="1"/>
  <c r="O15" i="1"/>
  <c r="K14" i="1"/>
  <c r="E14" i="1"/>
  <c r="D14" i="1"/>
  <c r="C14" i="1"/>
  <c r="O13" i="1"/>
  <c r="O12" i="1"/>
  <c r="O11" i="1"/>
  <c r="O10" i="1"/>
  <c r="O9" i="1"/>
  <c r="O8" i="1"/>
  <c r="O7" i="1"/>
  <c r="O6" i="1"/>
  <c r="O5" i="1"/>
  <c r="O4" i="1"/>
  <c r="O3" i="1"/>
  <c r="O19" i="2" l="1"/>
  <c r="O14" i="1"/>
  <c r="O14" i="2"/>
  <c r="O24" i="1"/>
  <c r="O19" i="1"/>
  <c r="O30" i="1"/>
  <c r="O24" i="2"/>
  <c r="O30" i="2"/>
</calcChain>
</file>

<file path=xl/sharedStrings.xml><?xml version="1.0" encoding="utf-8"?>
<sst xmlns="http://schemas.openxmlformats.org/spreadsheetml/2006/main" count="97" uniqueCount="51">
  <si>
    <t>No.</t>
  </si>
  <si>
    <t>Datos de la carga de trabajo del juzgado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</si>
  <si>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</si>
  <si>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</si>
  <si>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</si>
  <si>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</si>
  <si>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</si>
  <si>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</si>
  <si>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</si>
  <si>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</si>
  <si>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</si>
  <si>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</si>
  <si>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</si>
  <si>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</si>
  <si>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</si>
  <si>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Procesos radicados con detenido</t>
  </si>
  <si>
    <t>Procesos radicados sin detenido</t>
  </si>
  <si>
    <t>Otro tipo de proceso radicado</t>
  </si>
  <si>
    <t>Incompetencias</t>
  </si>
  <si>
    <t>Promociones recibidas</t>
  </si>
  <si>
    <t xml:space="preserve"> Expedientes turnados a las Secretarías de Acuerdos para su acuerdo</t>
  </si>
  <si>
    <t>Expedientes turnados a las Diligenciarías para su notificación</t>
  </si>
  <si>
    <t>Expedientes turnados a las diligenciarías para su diligenciación</t>
  </si>
  <si>
    <t>Oficios recordatorios para ejecutar la orden de aprehensión</t>
  </si>
  <si>
    <t>Reaprehensiones ordenadas</t>
  </si>
  <si>
    <t>Diligencias desahogadas</t>
  </si>
  <si>
    <t>Sentencias Definitivas Dictadas</t>
  </si>
  <si>
    <t>a) Condenatoria</t>
  </si>
  <si>
    <t>b) Absolutoria</t>
  </si>
  <si>
    <t>c) Mixta</t>
  </si>
  <si>
    <t>Proyectos de sentencia pendientes por elaborar y/o firma de Juez</t>
  </si>
  <si>
    <t>Sentencias que causaron ejecutoria</t>
  </si>
  <si>
    <t>Sobreseimiento decretados</t>
  </si>
  <si>
    <t>a) Prescripciones decretadas</t>
  </si>
  <si>
    <t>b) Otorgamiento del perdón</t>
  </si>
  <si>
    <t>c) Otro tipo</t>
  </si>
  <si>
    <t>Número de recursos de apelación interpuestas</t>
  </si>
  <si>
    <t>Fallos de segunda instancia recibidos</t>
  </si>
  <si>
    <t xml:space="preserve">   a)Confirmando</t>
  </si>
  <si>
    <t xml:space="preserve">   b) Revocando</t>
  </si>
  <si>
    <t xml:space="preserve">   c) Modificando</t>
  </si>
  <si>
    <t>d) Devueltos para Reposición del Procedimiento</t>
  </si>
  <si>
    <t>Amparos Interpuestos</t>
  </si>
  <si>
    <t>Amparos concedidos</t>
  </si>
  <si>
    <t xml:space="preserve">a) De fondo </t>
  </si>
  <si>
    <t xml:space="preserve">b) Para efectos </t>
  </si>
  <si>
    <t>Amparos Negados</t>
  </si>
  <si>
    <t>Amparos Sobreseídos</t>
  </si>
  <si>
    <t xml:space="preserve"> Expedientes remitidos al Archivo del Poder Judicial</t>
  </si>
  <si>
    <t>ESTADÍSTICA JUDICIAL 2020
JUZGADO PENAL DEL DISTRITO JUDICIAL DE SANCHEZ PIEDRAS Y
 ESPECIALIZADO EN ADMINISTRACION DE JUSTICIA PARA ADOLESCENTES</t>
  </si>
  <si>
    <t>ESTADÍSTICA JUDICIAL 2020
JUZGADO PENAL DEL DISTRITO JUDICIAL DE GURIDI Y ALCOCER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</si>
</sst>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3" xfId="0" applyFont="1" applyFill="1" applyBorder="1"/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0" fontId="6" fillId="2" borderId="0" xfId="0" applyFont="1" applyFill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556D-15E3-4770-9789-CEA15DB07F15}">
  <sheetPr>
    <tabColor rgb="FFC00000"/>
  </sheetPr>
  <dimension ref="A1:P37"/>
  <sheetViews>
    <sheetView tabSelected="1" zoomScale="90" zoomScaleNormal="90" workbookViewId="0">
      <selection activeCell="B6" sqref="B6"/>
    </sheetView>
  </sheetViews>
  <sheetFormatPr baseColWidth="10" defaultColWidth="0" defaultRowHeight="30" customHeight="1" zeroHeight="1" x14ac:dyDescent="0.25"/>
  <cols>
    <col min="1" max="1" width="4.85546875" style="2" bestFit="1" customWidth="1"/>
    <col min="2" max="2" width="45.7109375" style="2" bestFit="1" customWidth="1"/>
    <col min="3" max="14" width="7" style="2" customWidth="1"/>
    <col min="15" max="15" width="8.7109375" style="2" customWidth="1"/>
    <col min="16" max="16" width="4.140625" style="2" customWidth="1"/>
    <col min="17" max="16384" width="11.42578125" style="2" hidden="1"/>
  </cols>
  <sheetData>
    <row r="1" spans="1:16" ht="45" customHeight="1" x14ac:dyDescent="0.25">
      <c r="A1" s="28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</row>
    <row r="2" spans="1:16" ht="45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ht="27.75" customHeight="1" x14ac:dyDescent="0.25">
      <c r="A3" s="6">
        <v>1</v>
      </c>
      <c r="B3" s="7" t="s">
        <v>15</v>
      </c>
      <c r="C3" s="6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2</v>
      </c>
      <c r="L3" s="8">
        <v>2</v>
      </c>
      <c r="M3" s="8">
        <v>0</v>
      </c>
      <c r="N3" s="8">
        <v>0</v>
      </c>
      <c r="O3" s="6">
        <f>SUM(C3:N3)</f>
        <v>4</v>
      </c>
    </row>
    <row r="4" spans="1:16" ht="27.75" customHeight="1" x14ac:dyDescent="0.25">
      <c r="A4" s="6">
        <v>2</v>
      </c>
      <c r="B4" s="7" t="s">
        <v>16</v>
      </c>
      <c r="C4" s="6">
        <v>4</v>
      </c>
      <c r="D4" s="8">
        <v>3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4</v>
      </c>
      <c r="K4" s="8">
        <v>0</v>
      </c>
      <c r="L4" s="8">
        <v>0</v>
      </c>
      <c r="M4" s="8">
        <v>0</v>
      </c>
      <c r="N4" s="8">
        <v>0</v>
      </c>
      <c r="O4" s="6">
        <f t="shared" ref="O4:O35" si="0">SUM(C4:N4)</f>
        <v>11</v>
      </c>
    </row>
    <row r="5" spans="1:16" ht="27.75" customHeight="1" x14ac:dyDescent="0.25">
      <c r="A5" s="6">
        <v>3</v>
      </c>
      <c r="B5" s="7" t="s">
        <v>17</v>
      </c>
      <c r="C5" s="6">
        <v>5</v>
      </c>
      <c r="D5" s="8">
        <v>8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6">
        <f t="shared" si="0"/>
        <v>13</v>
      </c>
    </row>
    <row r="6" spans="1:16" ht="27.75" customHeight="1" x14ac:dyDescent="0.25">
      <c r="A6" s="6">
        <v>4</v>
      </c>
      <c r="B6" s="7" t="s">
        <v>18</v>
      </c>
      <c r="C6" s="6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6">
        <f t="shared" si="0"/>
        <v>0</v>
      </c>
    </row>
    <row r="7" spans="1:16" ht="27.75" customHeight="1" x14ac:dyDescent="0.25">
      <c r="A7" s="6">
        <v>5</v>
      </c>
      <c r="B7" s="7" t="s">
        <v>19</v>
      </c>
      <c r="C7" s="6">
        <v>287</v>
      </c>
      <c r="D7" s="8">
        <v>299</v>
      </c>
      <c r="E7" s="8">
        <v>198</v>
      </c>
      <c r="F7" s="8">
        <v>0</v>
      </c>
      <c r="G7" s="8">
        <v>0</v>
      </c>
      <c r="H7" s="8">
        <v>0</v>
      </c>
      <c r="I7" s="8">
        <v>0</v>
      </c>
      <c r="J7" s="8">
        <v>233</v>
      </c>
      <c r="K7" s="8">
        <v>282</v>
      </c>
      <c r="L7" s="8">
        <v>329</v>
      </c>
      <c r="M7" s="8">
        <v>272</v>
      </c>
      <c r="N7" s="8">
        <v>204</v>
      </c>
      <c r="O7" s="6">
        <f t="shared" si="0"/>
        <v>2104</v>
      </c>
    </row>
    <row r="8" spans="1:16" ht="50.1" customHeight="1" x14ac:dyDescent="0.25">
      <c r="A8" s="6">
        <v>6</v>
      </c>
      <c r="B8" s="9" t="s">
        <v>20</v>
      </c>
      <c r="C8" s="6">
        <v>444</v>
      </c>
      <c r="D8" s="6">
        <v>391</v>
      </c>
      <c r="E8" s="6">
        <v>301</v>
      </c>
      <c r="F8" s="6">
        <v>0</v>
      </c>
      <c r="G8" s="6">
        <v>0</v>
      </c>
      <c r="H8" s="6">
        <v>0</v>
      </c>
      <c r="I8" s="6">
        <v>0</v>
      </c>
      <c r="J8" s="6">
        <v>212</v>
      </c>
      <c r="K8" s="6">
        <v>347</v>
      </c>
      <c r="L8" s="6">
        <v>390</v>
      </c>
      <c r="M8" s="6">
        <v>409</v>
      </c>
      <c r="N8" s="6">
        <v>210</v>
      </c>
      <c r="O8" s="6">
        <f t="shared" si="0"/>
        <v>2704</v>
      </c>
    </row>
    <row r="9" spans="1:16" ht="45" customHeight="1" x14ac:dyDescent="0.25">
      <c r="A9" s="6">
        <v>7</v>
      </c>
      <c r="B9" s="9" t="s">
        <v>21</v>
      </c>
      <c r="C9" s="6">
        <v>358</v>
      </c>
      <c r="D9" s="6">
        <v>284</v>
      </c>
      <c r="E9" s="6">
        <v>258</v>
      </c>
      <c r="F9" s="6">
        <v>0</v>
      </c>
      <c r="G9" s="6">
        <v>0</v>
      </c>
      <c r="H9" s="6">
        <v>0</v>
      </c>
      <c r="I9" s="6">
        <v>0</v>
      </c>
      <c r="J9" s="6">
        <v>115</v>
      </c>
      <c r="K9" s="6">
        <v>173</v>
      </c>
      <c r="L9" s="6">
        <v>247</v>
      </c>
      <c r="M9" s="6">
        <v>407</v>
      </c>
      <c r="N9" s="6">
        <v>160</v>
      </c>
      <c r="O9" s="6">
        <f t="shared" si="0"/>
        <v>2002</v>
      </c>
    </row>
    <row r="10" spans="1:16" ht="45" customHeight="1" x14ac:dyDescent="0.25">
      <c r="A10" s="6">
        <v>8</v>
      </c>
      <c r="B10" s="9" t="s">
        <v>22</v>
      </c>
      <c r="C10" s="6">
        <v>210</v>
      </c>
      <c r="D10" s="6">
        <v>125</v>
      </c>
      <c r="E10" s="6">
        <v>142</v>
      </c>
      <c r="F10" s="6">
        <v>0</v>
      </c>
      <c r="G10" s="6">
        <v>0</v>
      </c>
      <c r="H10" s="6">
        <v>0</v>
      </c>
      <c r="I10" s="6">
        <v>0</v>
      </c>
      <c r="J10" s="6">
        <v>40</v>
      </c>
      <c r="K10" s="6">
        <v>73</v>
      </c>
      <c r="L10" s="6">
        <v>100</v>
      </c>
      <c r="M10" s="6">
        <v>140</v>
      </c>
      <c r="N10" s="6">
        <v>45</v>
      </c>
      <c r="O10" s="6">
        <f t="shared" si="0"/>
        <v>875</v>
      </c>
    </row>
    <row r="11" spans="1:16" ht="40.5" customHeight="1" x14ac:dyDescent="0.25">
      <c r="A11" s="6">
        <v>9</v>
      </c>
      <c r="B11" s="10" t="s">
        <v>23</v>
      </c>
      <c r="C11" s="6">
        <v>0</v>
      </c>
      <c r="D11" s="8">
        <v>8</v>
      </c>
      <c r="E11" s="8">
        <v>6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2</v>
      </c>
      <c r="L11" s="8">
        <v>5</v>
      </c>
      <c r="M11" s="8">
        <v>18</v>
      </c>
      <c r="N11" s="6">
        <v>2</v>
      </c>
      <c r="O11" s="6">
        <f t="shared" si="0"/>
        <v>42</v>
      </c>
    </row>
    <row r="12" spans="1:16" ht="27.75" customHeight="1" x14ac:dyDescent="0.25">
      <c r="A12" s="6">
        <v>10</v>
      </c>
      <c r="B12" s="7" t="s">
        <v>24</v>
      </c>
      <c r="C12" s="6">
        <v>0</v>
      </c>
      <c r="D12" s="8">
        <v>4</v>
      </c>
      <c r="E12" s="8">
        <v>3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1</v>
      </c>
      <c r="L12" s="8">
        <v>4</v>
      </c>
      <c r="M12" s="8">
        <v>2</v>
      </c>
      <c r="N12" s="8">
        <v>0</v>
      </c>
      <c r="O12" s="6">
        <f t="shared" si="0"/>
        <v>15</v>
      </c>
    </row>
    <row r="13" spans="1:16" ht="27.75" customHeight="1" x14ac:dyDescent="0.25">
      <c r="A13" s="11">
        <v>11</v>
      </c>
      <c r="B13" s="7" t="s">
        <v>25</v>
      </c>
      <c r="C13" s="6">
        <v>38</v>
      </c>
      <c r="D13" s="8">
        <v>51</v>
      </c>
      <c r="E13" s="8">
        <v>26</v>
      </c>
      <c r="F13" s="8">
        <v>0</v>
      </c>
      <c r="G13" s="8">
        <v>0</v>
      </c>
      <c r="H13" s="8">
        <v>0</v>
      </c>
      <c r="I13" s="8">
        <v>0</v>
      </c>
      <c r="J13" s="8">
        <v>22</v>
      </c>
      <c r="K13" s="8">
        <v>50</v>
      </c>
      <c r="L13" s="8">
        <v>52</v>
      </c>
      <c r="M13" s="8">
        <v>58</v>
      </c>
      <c r="N13" s="8">
        <v>21</v>
      </c>
      <c r="O13" s="6">
        <f t="shared" si="0"/>
        <v>318</v>
      </c>
    </row>
    <row r="14" spans="1:16" ht="27.75" customHeight="1" x14ac:dyDescent="0.25">
      <c r="A14" s="23">
        <v>12</v>
      </c>
      <c r="B14" s="9" t="s">
        <v>26</v>
      </c>
      <c r="C14" s="6">
        <f>C15+C16+C17</f>
        <v>7</v>
      </c>
      <c r="D14" s="6">
        <f>D15+D16+D17</f>
        <v>3</v>
      </c>
      <c r="E14" s="6">
        <f>E15+E16+E17</f>
        <v>7</v>
      </c>
      <c r="F14" s="6">
        <v>0</v>
      </c>
      <c r="G14" s="6">
        <v>0</v>
      </c>
      <c r="H14" s="6">
        <v>0</v>
      </c>
      <c r="I14" s="6">
        <v>0</v>
      </c>
      <c r="J14" s="6">
        <v>4</v>
      </c>
      <c r="K14" s="6">
        <f>K15+K16+K17</f>
        <v>10</v>
      </c>
      <c r="L14" s="6">
        <v>9</v>
      </c>
      <c r="M14" s="6">
        <v>6</v>
      </c>
      <c r="N14" s="8">
        <v>5</v>
      </c>
      <c r="O14" s="6">
        <f t="shared" si="0"/>
        <v>51</v>
      </c>
    </row>
    <row r="15" spans="1:16" ht="27.75" customHeight="1" x14ac:dyDescent="0.25">
      <c r="A15" s="23"/>
      <c r="B15" s="12" t="s">
        <v>27</v>
      </c>
      <c r="C15" s="13">
        <v>5</v>
      </c>
      <c r="D15" s="13">
        <v>2</v>
      </c>
      <c r="E15" s="14">
        <v>4</v>
      </c>
      <c r="F15" s="14">
        <v>0</v>
      </c>
      <c r="G15" s="14">
        <v>0</v>
      </c>
      <c r="H15" s="14">
        <v>0</v>
      </c>
      <c r="I15" s="14">
        <v>0</v>
      </c>
      <c r="J15" s="14">
        <v>3</v>
      </c>
      <c r="K15" s="14">
        <v>2</v>
      </c>
      <c r="L15" s="14">
        <v>6</v>
      </c>
      <c r="M15" s="14">
        <v>5</v>
      </c>
      <c r="N15" s="6">
        <v>3</v>
      </c>
      <c r="O15" s="13">
        <f t="shared" si="0"/>
        <v>30</v>
      </c>
    </row>
    <row r="16" spans="1:16" ht="27.75" customHeight="1" x14ac:dyDescent="0.25">
      <c r="A16" s="23"/>
      <c r="B16" s="12" t="s">
        <v>28</v>
      </c>
      <c r="C16" s="13">
        <v>2</v>
      </c>
      <c r="D16" s="13">
        <v>1</v>
      </c>
      <c r="E16" s="14">
        <v>3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4</v>
      </c>
      <c r="L16" s="14">
        <v>3</v>
      </c>
      <c r="M16" s="14">
        <v>1</v>
      </c>
      <c r="N16" s="14">
        <v>2</v>
      </c>
      <c r="O16" s="13">
        <f t="shared" si="0"/>
        <v>17</v>
      </c>
    </row>
    <row r="17" spans="1:15" ht="27.75" customHeight="1" x14ac:dyDescent="0.25">
      <c r="A17" s="23"/>
      <c r="B17" s="12" t="s">
        <v>29</v>
      </c>
      <c r="C17" s="13">
        <v>0</v>
      </c>
      <c r="D17" s="13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4</v>
      </c>
      <c r="L17" s="14">
        <v>0</v>
      </c>
      <c r="M17" s="14">
        <v>0</v>
      </c>
      <c r="N17" s="14">
        <v>0</v>
      </c>
      <c r="O17" s="13">
        <f t="shared" si="0"/>
        <v>4</v>
      </c>
    </row>
    <row r="18" spans="1:15" ht="30" customHeight="1" x14ac:dyDescent="0.25">
      <c r="A18" s="6">
        <v>13</v>
      </c>
      <c r="B18" s="15" t="s">
        <v>31</v>
      </c>
      <c r="C18" s="6">
        <v>1</v>
      </c>
      <c r="D18" s="6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14</v>
      </c>
      <c r="L18" s="8">
        <v>8</v>
      </c>
      <c r="M18" s="8">
        <v>4</v>
      </c>
      <c r="N18" s="8">
        <v>13</v>
      </c>
      <c r="O18" s="6">
        <f t="shared" si="0"/>
        <v>41</v>
      </c>
    </row>
    <row r="19" spans="1:15" ht="27.75" customHeight="1" x14ac:dyDescent="0.25">
      <c r="A19" s="23">
        <v>14</v>
      </c>
      <c r="B19" s="15" t="s">
        <v>32</v>
      </c>
      <c r="C19" s="6">
        <f>C20+C21+C22</f>
        <v>3</v>
      </c>
      <c r="D19" s="6">
        <f>D20+D21+D22</f>
        <v>7</v>
      </c>
      <c r="E19" s="6">
        <f>E20+E21+E22</f>
        <v>26</v>
      </c>
      <c r="F19" s="6">
        <f t="shared" ref="F19:K19" si="1">F20+F21+F22</f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v>5</v>
      </c>
      <c r="K19" s="6">
        <f t="shared" si="1"/>
        <v>13</v>
      </c>
      <c r="L19" s="6">
        <v>8</v>
      </c>
      <c r="M19" s="6">
        <v>13</v>
      </c>
      <c r="N19" s="8">
        <v>6</v>
      </c>
      <c r="O19" s="6">
        <f t="shared" si="0"/>
        <v>81</v>
      </c>
    </row>
    <row r="20" spans="1:15" ht="27.75" customHeight="1" x14ac:dyDescent="0.25">
      <c r="A20" s="23"/>
      <c r="B20" s="16" t="s">
        <v>33</v>
      </c>
      <c r="C20" s="13">
        <v>2</v>
      </c>
      <c r="D20" s="13">
        <v>7</v>
      </c>
      <c r="E20" s="13">
        <v>25</v>
      </c>
      <c r="F20" s="13">
        <v>0</v>
      </c>
      <c r="G20" s="13">
        <v>0</v>
      </c>
      <c r="H20" s="13">
        <v>0</v>
      </c>
      <c r="I20" s="13">
        <v>0</v>
      </c>
      <c r="J20" s="13">
        <v>4</v>
      </c>
      <c r="K20" s="13">
        <v>11</v>
      </c>
      <c r="L20" s="13">
        <v>4</v>
      </c>
      <c r="M20" s="13">
        <v>12</v>
      </c>
      <c r="N20" s="6">
        <v>6</v>
      </c>
      <c r="O20" s="13">
        <f t="shared" si="0"/>
        <v>71</v>
      </c>
    </row>
    <row r="21" spans="1:15" ht="27.75" customHeight="1" x14ac:dyDescent="0.25">
      <c r="A21" s="23"/>
      <c r="B21" s="16" t="s">
        <v>34</v>
      </c>
      <c r="C21" s="13">
        <v>0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2</v>
      </c>
      <c r="L21" s="13">
        <v>3</v>
      </c>
      <c r="M21" s="13">
        <v>0</v>
      </c>
      <c r="N21" s="13">
        <v>0</v>
      </c>
      <c r="O21" s="13">
        <f t="shared" si="0"/>
        <v>7</v>
      </c>
    </row>
    <row r="22" spans="1:15" ht="27.75" customHeight="1" x14ac:dyDescent="0.25">
      <c r="A22" s="23"/>
      <c r="B22" s="16" t="s">
        <v>35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1</v>
      </c>
      <c r="N22" s="13">
        <v>0</v>
      </c>
      <c r="O22" s="13">
        <f t="shared" si="0"/>
        <v>3</v>
      </c>
    </row>
    <row r="23" spans="1:15" ht="39.950000000000003" customHeight="1" x14ac:dyDescent="0.25">
      <c r="A23" s="6">
        <v>15</v>
      </c>
      <c r="B23" s="10" t="s">
        <v>36</v>
      </c>
      <c r="C23" s="6">
        <v>6</v>
      </c>
      <c r="D23" s="6">
        <v>6</v>
      </c>
      <c r="E23" s="6">
        <v>3</v>
      </c>
      <c r="F23" s="6">
        <v>0</v>
      </c>
      <c r="G23" s="6">
        <v>0</v>
      </c>
      <c r="H23" s="6">
        <v>0</v>
      </c>
      <c r="I23" s="6">
        <v>0</v>
      </c>
      <c r="J23" s="6">
        <v>7</v>
      </c>
      <c r="K23" s="6">
        <v>9</v>
      </c>
      <c r="L23" s="6">
        <v>6</v>
      </c>
      <c r="M23" s="6">
        <v>4</v>
      </c>
      <c r="N23" s="13">
        <v>2</v>
      </c>
      <c r="O23" s="6">
        <f t="shared" si="0"/>
        <v>43</v>
      </c>
    </row>
    <row r="24" spans="1:15" ht="39.950000000000003" customHeight="1" x14ac:dyDescent="0.25">
      <c r="A24" s="23">
        <v>16</v>
      </c>
      <c r="B24" s="9" t="s">
        <v>37</v>
      </c>
      <c r="C24" s="6">
        <f>C25+C26+C27+C28</f>
        <v>8</v>
      </c>
      <c r="D24" s="6">
        <f>D25+D26+D27+D28</f>
        <v>4</v>
      </c>
      <c r="E24" s="6">
        <f>E25+E26+E27+E28</f>
        <v>3</v>
      </c>
      <c r="F24" s="6">
        <f t="shared" ref="F24:I24" si="2">F25+F26+F27+F28</f>
        <v>0</v>
      </c>
      <c r="G24" s="6">
        <f t="shared" si="2"/>
        <v>0</v>
      </c>
      <c r="H24" s="6">
        <f t="shared" si="2"/>
        <v>0</v>
      </c>
      <c r="I24" s="6">
        <f t="shared" si="2"/>
        <v>0</v>
      </c>
      <c r="J24" s="6">
        <v>8</v>
      </c>
      <c r="K24" s="6">
        <v>11</v>
      </c>
      <c r="L24" s="6">
        <v>6</v>
      </c>
      <c r="M24" s="6">
        <v>14</v>
      </c>
      <c r="N24" s="6">
        <v>10</v>
      </c>
      <c r="O24" s="6">
        <f t="shared" si="0"/>
        <v>64</v>
      </c>
    </row>
    <row r="25" spans="1:15" ht="28.5" customHeight="1" x14ac:dyDescent="0.25">
      <c r="A25" s="23"/>
      <c r="B25" s="12" t="s">
        <v>38</v>
      </c>
      <c r="C25" s="13">
        <v>4</v>
      </c>
      <c r="D25" s="13">
        <v>2</v>
      </c>
      <c r="E25" s="13">
        <v>1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4</v>
      </c>
      <c r="L25" s="13">
        <v>4</v>
      </c>
      <c r="M25" s="13">
        <v>9</v>
      </c>
      <c r="N25" s="6">
        <v>3</v>
      </c>
      <c r="O25" s="13">
        <f t="shared" si="0"/>
        <v>28</v>
      </c>
    </row>
    <row r="26" spans="1:15" ht="28.5" customHeight="1" x14ac:dyDescent="0.25">
      <c r="A26" s="23"/>
      <c r="B26" s="12" t="s">
        <v>39</v>
      </c>
      <c r="C26" s="13">
        <v>4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4</v>
      </c>
      <c r="K26" s="13">
        <v>3</v>
      </c>
      <c r="L26" s="13">
        <v>1</v>
      </c>
      <c r="M26" s="13">
        <v>3</v>
      </c>
      <c r="N26" s="13">
        <v>1</v>
      </c>
      <c r="O26" s="13">
        <f t="shared" si="0"/>
        <v>17</v>
      </c>
    </row>
    <row r="27" spans="1:15" ht="28.5" customHeight="1" x14ac:dyDescent="0.25">
      <c r="A27" s="23"/>
      <c r="B27" s="12" t="s">
        <v>40</v>
      </c>
      <c r="C27" s="13">
        <v>0</v>
      </c>
      <c r="D27" s="13">
        <v>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4</v>
      </c>
      <c r="L27" s="13">
        <v>1</v>
      </c>
      <c r="M27" s="13">
        <v>1</v>
      </c>
      <c r="N27" s="13">
        <v>4</v>
      </c>
      <c r="O27" s="13">
        <f t="shared" si="0"/>
        <v>12</v>
      </c>
    </row>
    <row r="28" spans="1:15" ht="39.75" customHeight="1" x14ac:dyDescent="0.25">
      <c r="A28" s="23"/>
      <c r="B28" s="17" t="s">
        <v>41</v>
      </c>
      <c r="C28" s="13">
        <v>0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3</v>
      </c>
      <c r="K28" s="13">
        <v>0</v>
      </c>
      <c r="L28" s="13">
        <v>0</v>
      </c>
      <c r="M28" s="13">
        <v>1</v>
      </c>
      <c r="N28" s="13">
        <v>2</v>
      </c>
      <c r="O28" s="13">
        <f t="shared" si="0"/>
        <v>7</v>
      </c>
    </row>
    <row r="29" spans="1:15" ht="27.75" customHeight="1" x14ac:dyDescent="0.25">
      <c r="A29" s="6">
        <v>17</v>
      </c>
      <c r="B29" s="18" t="s">
        <v>42</v>
      </c>
      <c r="C29" s="6">
        <v>8</v>
      </c>
      <c r="D29" s="6">
        <v>7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5</v>
      </c>
      <c r="K29" s="6">
        <v>11</v>
      </c>
      <c r="L29" s="6">
        <v>9</v>
      </c>
      <c r="M29" s="6">
        <v>3</v>
      </c>
      <c r="N29" s="13">
        <v>4</v>
      </c>
      <c r="O29" s="6">
        <f t="shared" si="0"/>
        <v>48</v>
      </c>
    </row>
    <row r="30" spans="1:15" ht="27.75" customHeight="1" x14ac:dyDescent="0.25">
      <c r="A30" s="23">
        <v>18</v>
      </c>
      <c r="B30" s="18" t="s">
        <v>43</v>
      </c>
      <c r="C30" s="6">
        <f>C31+C32</f>
        <v>0</v>
      </c>
      <c r="D30" s="6">
        <f>D31+D32</f>
        <v>2</v>
      </c>
      <c r="E30" s="6">
        <f>E31+E32</f>
        <v>0</v>
      </c>
      <c r="F30" s="6">
        <f t="shared" ref="F30:I30" si="3">F31+F32</f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f t="shared" si="0"/>
        <v>3</v>
      </c>
    </row>
    <row r="31" spans="1:15" ht="27.75" customHeight="1" x14ac:dyDescent="0.25">
      <c r="A31" s="23"/>
      <c r="B31" s="16" t="s">
        <v>44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6">
        <v>0</v>
      </c>
      <c r="O31" s="13">
        <f t="shared" si="0"/>
        <v>1</v>
      </c>
    </row>
    <row r="32" spans="1:15" ht="27.75" customHeight="1" x14ac:dyDescent="0.25">
      <c r="A32" s="23"/>
      <c r="B32" s="16" t="s">
        <v>45</v>
      </c>
      <c r="C32" s="13">
        <v>0</v>
      </c>
      <c r="D32" s="13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13">
        <f t="shared" si="0"/>
        <v>2</v>
      </c>
    </row>
    <row r="33" spans="1:15" ht="27.75" customHeight="1" x14ac:dyDescent="0.25">
      <c r="A33" s="6">
        <v>19</v>
      </c>
      <c r="B33" s="7" t="s">
        <v>46</v>
      </c>
      <c r="C33" s="6">
        <v>3</v>
      </c>
      <c r="D33" s="6">
        <v>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2</v>
      </c>
      <c r="M33" s="6">
        <v>4</v>
      </c>
      <c r="N33" s="13">
        <v>4</v>
      </c>
      <c r="O33" s="6">
        <f t="shared" si="0"/>
        <v>21</v>
      </c>
    </row>
    <row r="34" spans="1:15" ht="27.75" customHeight="1" x14ac:dyDescent="0.25">
      <c r="A34" s="6">
        <v>20</v>
      </c>
      <c r="B34" s="7" t="s">
        <v>47</v>
      </c>
      <c r="C34" s="6">
        <v>11</v>
      </c>
      <c r="D34" s="6">
        <v>4</v>
      </c>
      <c r="E34" s="6">
        <v>4</v>
      </c>
      <c r="F34" s="6">
        <v>0</v>
      </c>
      <c r="G34" s="6">
        <v>0</v>
      </c>
      <c r="H34" s="6">
        <v>0</v>
      </c>
      <c r="I34" s="6">
        <v>0</v>
      </c>
      <c r="J34" s="6">
        <v>6</v>
      </c>
      <c r="K34" s="6">
        <v>11</v>
      </c>
      <c r="L34" s="6">
        <v>0</v>
      </c>
      <c r="M34" s="6">
        <v>8</v>
      </c>
      <c r="N34" s="6">
        <v>7</v>
      </c>
      <c r="O34" s="6">
        <f t="shared" si="0"/>
        <v>51</v>
      </c>
    </row>
    <row r="35" spans="1:15" ht="39.950000000000003" customHeight="1" x14ac:dyDescent="0.25">
      <c r="A35" s="6">
        <v>21</v>
      </c>
      <c r="B35" s="10" t="s">
        <v>48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f t="shared" si="0"/>
        <v>0</v>
      </c>
    </row>
    <row r="36" spans="1:15" ht="30" customHeight="1" x14ac:dyDescent="0.25"/>
    <row r="37" spans="1:15" ht="30" customHeight="1" x14ac:dyDescent="0.25"/>
  </sheetData>
  <sheetProtection algorithmName="SHA-512" hashValue="NJDnfN0u5hpa0kMru9Hs7oRwQ4OQf33y+X1DlTII2rwkq3algPQBPVMrAAs/4NgU5doMfAhiRNHxR2FNvG4Dzw==" saltValue="bV8kXhs+yBZu04gY8/D1dg==" spinCount="100000" sheet="1" objects="1" scenarios="1"/>
  <protectedRanges>
    <protectedRange sqref="A52 D52 G52 N52 A67 D67 G67 N67 A84 D84 G84 N84 N3:N35" name="Rango1"/>
  </protectedRanges>
  <mergeCells count="5">
    <mergeCell ref="A1:O1"/>
    <mergeCell ref="A14:A17"/>
    <mergeCell ref="A19:A22"/>
    <mergeCell ref="A24:A28"/>
    <mergeCell ref="A30:A32"/>
  </mergeCells>
  <printOptions horizontalCentered="1"/>
  <pageMargins left="0.78740157480314965" right="0.59055118110236227" top="0.78740157480314965" bottom="0.3937007874015748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4CFB-D728-41BF-A14E-C2725E357A52}">
  <sheetPr>
    <tabColor rgb="FFC00000"/>
  </sheetPr>
  <dimension ref="A1:Q35"/>
  <sheetViews>
    <sheetView zoomScaleNormal="100" workbookViewId="0">
      <selection activeCell="A36" sqref="A36:XFD1048576"/>
    </sheetView>
  </sheetViews>
  <sheetFormatPr baseColWidth="10" defaultColWidth="0" defaultRowHeight="30" customHeight="1" zeroHeight="1" x14ac:dyDescent="0.25"/>
  <cols>
    <col min="1" max="1" width="4.7109375" style="2" customWidth="1"/>
    <col min="2" max="2" width="35.7109375" style="2" customWidth="1"/>
    <col min="3" max="3" width="6.7109375" style="2" customWidth="1"/>
    <col min="4" max="5" width="8.7109375" style="2" customWidth="1"/>
    <col min="6" max="14" width="6.7109375" style="2" customWidth="1"/>
    <col min="15" max="15" width="10.7109375" style="21" customWidth="1"/>
    <col min="16" max="16" width="11.42578125" style="2" customWidth="1"/>
    <col min="17" max="17" width="14.140625" style="2" hidden="1"/>
    <col min="18" max="16384" width="11.42578125" style="2" hidden="1"/>
  </cols>
  <sheetData>
    <row r="1" spans="1:15" s="19" customFormat="1" ht="66.75" customHeight="1" x14ac:dyDescent="0.25">
      <c r="A1" s="24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45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27" customHeight="1" x14ac:dyDescent="0.25">
      <c r="A3" s="13">
        <v>2</v>
      </c>
      <c r="B3" s="7" t="s">
        <v>15</v>
      </c>
      <c r="C3" s="6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6">
        <f>SUM(C3:N3)</f>
        <v>0</v>
      </c>
    </row>
    <row r="4" spans="1:15" ht="27" customHeight="1" x14ac:dyDescent="0.25">
      <c r="A4" s="13">
        <v>3</v>
      </c>
      <c r="B4" s="7" t="s">
        <v>16</v>
      </c>
      <c r="C4" s="6">
        <v>0</v>
      </c>
      <c r="D4" s="8">
        <v>1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6">
        <f t="shared" ref="O4:O34" si="0">SUM(C4:N4)</f>
        <v>2</v>
      </c>
    </row>
    <row r="5" spans="1:15" ht="27" customHeight="1" x14ac:dyDescent="0.25">
      <c r="A5" s="13">
        <v>4</v>
      </c>
      <c r="B5" s="7" t="s">
        <v>17</v>
      </c>
      <c r="C5" s="6">
        <v>3</v>
      </c>
      <c r="D5" s="8">
        <v>8</v>
      </c>
      <c r="E5" s="8">
        <v>4</v>
      </c>
      <c r="F5" s="8">
        <v>0</v>
      </c>
      <c r="G5" s="8">
        <v>0</v>
      </c>
      <c r="H5" s="8">
        <v>0</v>
      </c>
      <c r="I5" s="8">
        <v>0</v>
      </c>
      <c r="J5" s="8">
        <v>1</v>
      </c>
      <c r="K5" s="8">
        <v>2</v>
      </c>
      <c r="L5" s="8">
        <v>8</v>
      </c>
      <c r="M5" s="8">
        <v>2</v>
      </c>
      <c r="N5" s="8">
        <v>0</v>
      </c>
      <c r="O5" s="6">
        <f t="shared" si="0"/>
        <v>28</v>
      </c>
    </row>
    <row r="6" spans="1:15" ht="27" customHeight="1" x14ac:dyDescent="0.25">
      <c r="A6" s="13">
        <v>5</v>
      </c>
      <c r="B6" s="7" t="s">
        <v>18</v>
      </c>
      <c r="C6" s="6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6">
        <f t="shared" si="0"/>
        <v>1</v>
      </c>
    </row>
    <row r="7" spans="1:15" ht="27" customHeight="1" x14ac:dyDescent="0.25">
      <c r="A7" s="13">
        <v>6</v>
      </c>
      <c r="B7" s="7" t="s">
        <v>19</v>
      </c>
      <c r="C7" s="6">
        <v>270</v>
      </c>
      <c r="D7" s="8">
        <v>310</v>
      </c>
      <c r="E7" s="8">
        <v>181</v>
      </c>
      <c r="F7" s="8">
        <v>9</v>
      </c>
      <c r="G7" s="8">
        <v>7</v>
      </c>
      <c r="H7" s="8">
        <v>35</v>
      </c>
      <c r="I7" s="8">
        <v>48</v>
      </c>
      <c r="J7" s="8">
        <v>330</v>
      </c>
      <c r="K7" s="8">
        <v>332</v>
      </c>
      <c r="L7" s="8">
        <v>336</v>
      </c>
      <c r="M7" s="8">
        <v>252</v>
      </c>
      <c r="N7" s="8">
        <v>185</v>
      </c>
      <c r="O7" s="6">
        <f t="shared" si="0"/>
        <v>2295</v>
      </c>
    </row>
    <row r="8" spans="1:15" ht="50.1" customHeight="1" x14ac:dyDescent="0.25">
      <c r="A8" s="13">
        <v>7</v>
      </c>
      <c r="B8" s="9" t="s">
        <v>20</v>
      </c>
      <c r="C8" s="6">
        <v>413</v>
      </c>
      <c r="D8" s="6">
        <v>329</v>
      </c>
      <c r="E8" s="6">
        <v>261</v>
      </c>
      <c r="F8" s="6">
        <v>209</v>
      </c>
      <c r="G8" s="6">
        <v>193</v>
      </c>
      <c r="H8" s="6">
        <v>119</v>
      </c>
      <c r="I8" s="6">
        <v>111</v>
      </c>
      <c r="J8" s="6">
        <v>322</v>
      </c>
      <c r="K8" s="6">
        <v>403</v>
      </c>
      <c r="L8" s="6">
        <v>406</v>
      </c>
      <c r="M8" s="6">
        <v>318</v>
      </c>
      <c r="N8" s="6">
        <v>230</v>
      </c>
      <c r="O8" s="6">
        <f t="shared" si="0"/>
        <v>3314</v>
      </c>
    </row>
    <row r="9" spans="1:15" ht="50.1" customHeight="1" x14ac:dyDescent="0.25">
      <c r="A9" s="13">
        <v>8</v>
      </c>
      <c r="B9" s="9" t="s">
        <v>21</v>
      </c>
      <c r="C9" s="6">
        <v>334</v>
      </c>
      <c r="D9" s="6">
        <v>290</v>
      </c>
      <c r="E9" s="6">
        <v>208</v>
      </c>
      <c r="F9" s="6">
        <v>167</v>
      </c>
      <c r="G9" s="6">
        <v>160</v>
      </c>
      <c r="H9" s="6">
        <v>179</v>
      </c>
      <c r="I9" s="6">
        <v>127</v>
      </c>
      <c r="J9" s="6">
        <v>339</v>
      </c>
      <c r="K9" s="6">
        <v>250</v>
      </c>
      <c r="L9" s="6">
        <v>300</v>
      </c>
      <c r="M9" s="6">
        <v>215</v>
      </c>
      <c r="N9" s="6">
        <v>148</v>
      </c>
      <c r="O9" s="6">
        <f t="shared" si="0"/>
        <v>2717</v>
      </c>
    </row>
    <row r="10" spans="1:15" ht="50.1" customHeight="1" x14ac:dyDescent="0.25">
      <c r="A10" s="13">
        <v>9</v>
      </c>
      <c r="B10" s="9" t="s">
        <v>22</v>
      </c>
      <c r="C10" s="6">
        <v>37</v>
      </c>
      <c r="D10" s="6">
        <v>41</v>
      </c>
      <c r="E10" s="6">
        <v>24</v>
      </c>
      <c r="F10" s="6">
        <v>6</v>
      </c>
      <c r="G10" s="6">
        <v>2</v>
      </c>
      <c r="H10" s="6">
        <v>2</v>
      </c>
      <c r="I10" s="6">
        <v>2</v>
      </c>
      <c r="J10" s="6">
        <v>18</v>
      </c>
      <c r="K10" s="6">
        <v>35</v>
      </c>
      <c r="L10" s="6">
        <v>69</v>
      </c>
      <c r="M10" s="6">
        <v>108</v>
      </c>
      <c r="N10" s="6">
        <v>148</v>
      </c>
      <c r="O10" s="6">
        <f t="shared" si="0"/>
        <v>492</v>
      </c>
    </row>
    <row r="11" spans="1:15" ht="43.5" customHeight="1" x14ac:dyDescent="0.25">
      <c r="A11" s="13">
        <v>10</v>
      </c>
      <c r="B11" s="10" t="s">
        <v>23</v>
      </c>
      <c r="C11" s="6">
        <v>9</v>
      </c>
      <c r="D11" s="8">
        <v>31</v>
      </c>
      <c r="E11" s="8">
        <v>8</v>
      </c>
      <c r="F11" s="8">
        <v>118</v>
      </c>
      <c r="G11" s="8">
        <v>107</v>
      </c>
      <c r="H11" s="8">
        <v>85</v>
      </c>
      <c r="I11" s="8">
        <v>5</v>
      </c>
      <c r="J11" s="8">
        <v>18</v>
      </c>
      <c r="K11" s="8">
        <v>2</v>
      </c>
      <c r="L11" s="8">
        <v>0</v>
      </c>
      <c r="M11" s="8">
        <v>9</v>
      </c>
      <c r="N11" s="8">
        <v>19</v>
      </c>
      <c r="O11" s="6">
        <f t="shared" si="0"/>
        <v>411</v>
      </c>
    </row>
    <row r="12" spans="1:15" ht="27" customHeight="1" x14ac:dyDescent="0.25">
      <c r="A12" s="13">
        <v>11</v>
      </c>
      <c r="B12" s="7" t="s">
        <v>24</v>
      </c>
      <c r="C12" s="6">
        <v>1</v>
      </c>
      <c r="D12" s="8">
        <v>2</v>
      </c>
      <c r="E12" s="8">
        <v>3</v>
      </c>
      <c r="F12" s="8">
        <v>0</v>
      </c>
      <c r="G12" s="8">
        <v>0</v>
      </c>
      <c r="H12" s="8">
        <v>0</v>
      </c>
      <c r="I12" s="8">
        <v>0</v>
      </c>
      <c r="J12" s="8">
        <v>2</v>
      </c>
      <c r="K12" s="8">
        <v>1</v>
      </c>
      <c r="L12" s="8">
        <v>0</v>
      </c>
      <c r="M12" s="8">
        <v>2</v>
      </c>
      <c r="N12" s="8">
        <v>3</v>
      </c>
      <c r="O12" s="6">
        <f t="shared" si="0"/>
        <v>14</v>
      </c>
    </row>
    <row r="13" spans="1:15" ht="27" customHeight="1" x14ac:dyDescent="0.25">
      <c r="A13" s="20">
        <v>12</v>
      </c>
      <c r="B13" s="7" t="s">
        <v>25</v>
      </c>
      <c r="C13" s="6">
        <v>43</v>
      </c>
      <c r="D13" s="8">
        <v>47</v>
      </c>
      <c r="E13" s="8">
        <v>33</v>
      </c>
      <c r="F13" s="8">
        <v>7</v>
      </c>
      <c r="G13" s="8">
        <v>2</v>
      </c>
      <c r="H13" s="8">
        <v>6</v>
      </c>
      <c r="I13" s="8">
        <v>2</v>
      </c>
      <c r="J13" s="8">
        <v>44</v>
      </c>
      <c r="K13" s="8">
        <v>39</v>
      </c>
      <c r="L13" s="8">
        <v>18</v>
      </c>
      <c r="M13" s="8">
        <v>68</v>
      </c>
      <c r="N13" s="8">
        <v>12</v>
      </c>
      <c r="O13" s="6">
        <f t="shared" si="0"/>
        <v>321</v>
      </c>
    </row>
    <row r="14" spans="1:15" ht="27" customHeight="1" x14ac:dyDescent="0.25">
      <c r="A14" s="27">
        <v>12</v>
      </c>
      <c r="B14" s="9" t="s">
        <v>26</v>
      </c>
      <c r="C14" s="6">
        <f>+C15+C16</f>
        <v>6</v>
      </c>
      <c r="D14" s="6">
        <f t="shared" ref="D14:N14" si="1">+D15+D16</f>
        <v>10</v>
      </c>
      <c r="E14" s="6">
        <f t="shared" si="1"/>
        <v>2</v>
      </c>
      <c r="F14" s="6">
        <f t="shared" si="1"/>
        <v>2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9</v>
      </c>
      <c r="K14" s="6">
        <f t="shared" si="1"/>
        <v>9</v>
      </c>
      <c r="L14" s="6">
        <f t="shared" si="1"/>
        <v>11</v>
      </c>
      <c r="M14" s="6">
        <f t="shared" si="1"/>
        <v>8</v>
      </c>
      <c r="N14" s="6">
        <f t="shared" si="1"/>
        <v>4</v>
      </c>
      <c r="O14" s="6">
        <f t="shared" si="0"/>
        <v>61</v>
      </c>
    </row>
    <row r="15" spans="1:15" ht="27" customHeight="1" x14ac:dyDescent="0.25">
      <c r="A15" s="27"/>
      <c r="B15" s="12" t="s">
        <v>27</v>
      </c>
      <c r="C15" s="13">
        <v>5</v>
      </c>
      <c r="D15" s="13">
        <v>7</v>
      </c>
      <c r="E15" s="14">
        <v>2</v>
      </c>
      <c r="F15" s="14">
        <v>2</v>
      </c>
      <c r="G15" s="14">
        <v>0</v>
      </c>
      <c r="H15" s="14">
        <v>0</v>
      </c>
      <c r="I15" s="14">
        <v>0</v>
      </c>
      <c r="J15" s="14">
        <v>5</v>
      </c>
      <c r="K15" s="14">
        <v>5</v>
      </c>
      <c r="L15" s="14">
        <v>10</v>
      </c>
      <c r="M15" s="14">
        <v>5</v>
      </c>
      <c r="N15" s="14">
        <v>4</v>
      </c>
      <c r="O15" s="13">
        <f t="shared" si="0"/>
        <v>45</v>
      </c>
    </row>
    <row r="16" spans="1:15" ht="27" customHeight="1" x14ac:dyDescent="0.25">
      <c r="A16" s="27"/>
      <c r="B16" s="12" t="s">
        <v>28</v>
      </c>
      <c r="C16" s="13">
        <v>1</v>
      </c>
      <c r="D16" s="13">
        <v>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4</v>
      </c>
      <c r="K16" s="14">
        <v>4</v>
      </c>
      <c r="L16" s="14">
        <v>1</v>
      </c>
      <c r="M16" s="14">
        <v>3</v>
      </c>
      <c r="N16" s="14">
        <v>0</v>
      </c>
      <c r="O16" s="13">
        <f t="shared" si="0"/>
        <v>16</v>
      </c>
    </row>
    <row r="17" spans="1:15" ht="50.1" customHeight="1" x14ac:dyDescent="0.25">
      <c r="A17" s="13">
        <v>13</v>
      </c>
      <c r="B17" s="15" t="s">
        <v>30</v>
      </c>
      <c r="C17" s="6">
        <v>1</v>
      </c>
      <c r="D17" s="6">
        <v>3</v>
      </c>
      <c r="E17" s="8">
        <v>7</v>
      </c>
      <c r="F17" s="8">
        <v>4</v>
      </c>
      <c r="G17" s="8">
        <v>4</v>
      </c>
      <c r="H17" s="8">
        <v>4</v>
      </c>
      <c r="I17" s="8">
        <v>4</v>
      </c>
      <c r="J17" s="8">
        <v>2</v>
      </c>
      <c r="K17" s="8">
        <v>3</v>
      </c>
      <c r="L17" s="8">
        <v>2</v>
      </c>
      <c r="M17" s="8">
        <v>2</v>
      </c>
      <c r="N17" s="8">
        <v>1</v>
      </c>
      <c r="O17" s="6">
        <f t="shared" si="0"/>
        <v>37</v>
      </c>
    </row>
    <row r="18" spans="1:15" ht="39.950000000000003" customHeight="1" x14ac:dyDescent="0.25">
      <c r="A18" s="13">
        <v>14</v>
      </c>
      <c r="B18" s="15" t="s">
        <v>31</v>
      </c>
      <c r="C18" s="6">
        <v>3</v>
      </c>
      <c r="D18" s="6">
        <v>3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4</v>
      </c>
      <c r="K18" s="8">
        <v>1</v>
      </c>
      <c r="L18" s="8">
        <v>1</v>
      </c>
      <c r="M18" s="8">
        <v>3</v>
      </c>
      <c r="N18" s="8">
        <v>0</v>
      </c>
      <c r="O18" s="6">
        <f t="shared" si="0"/>
        <v>16</v>
      </c>
    </row>
    <row r="19" spans="1:15" ht="27.75" customHeight="1" x14ac:dyDescent="0.25">
      <c r="A19" s="27">
        <v>15</v>
      </c>
      <c r="B19" s="15" t="s">
        <v>32</v>
      </c>
      <c r="C19" s="6">
        <f>C20+C21+C22</f>
        <v>15</v>
      </c>
      <c r="D19" s="6">
        <f>D20+D21+D22</f>
        <v>6</v>
      </c>
      <c r="E19" s="6">
        <f>E20+E21+E22</f>
        <v>11</v>
      </c>
      <c r="F19" s="6">
        <v>14</v>
      </c>
      <c r="G19" s="6">
        <v>24</v>
      </c>
      <c r="H19" s="6">
        <v>16</v>
      </c>
      <c r="I19" s="6">
        <v>2</v>
      </c>
      <c r="J19" s="6">
        <v>4</v>
      </c>
      <c r="K19" s="6">
        <v>4</v>
      </c>
      <c r="L19" s="6">
        <v>2</v>
      </c>
      <c r="M19" s="6">
        <v>0</v>
      </c>
      <c r="N19" s="6">
        <v>6</v>
      </c>
      <c r="O19" s="6">
        <f t="shared" si="0"/>
        <v>104</v>
      </c>
    </row>
    <row r="20" spans="1:15" ht="27.75" customHeight="1" x14ac:dyDescent="0.25">
      <c r="A20" s="27"/>
      <c r="B20" s="16" t="s">
        <v>33</v>
      </c>
      <c r="C20" s="13">
        <v>14</v>
      </c>
      <c r="D20" s="13">
        <v>5</v>
      </c>
      <c r="E20" s="13">
        <v>10</v>
      </c>
      <c r="F20" s="13">
        <v>14</v>
      </c>
      <c r="G20" s="13">
        <v>24</v>
      </c>
      <c r="H20" s="13">
        <v>16</v>
      </c>
      <c r="I20" s="13">
        <v>2</v>
      </c>
      <c r="J20" s="13">
        <v>4</v>
      </c>
      <c r="K20" s="13">
        <v>2</v>
      </c>
      <c r="L20" s="13">
        <v>0</v>
      </c>
      <c r="M20" s="13">
        <v>0</v>
      </c>
      <c r="N20" s="13">
        <v>4</v>
      </c>
      <c r="O20" s="13">
        <f t="shared" si="0"/>
        <v>95</v>
      </c>
    </row>
    <row r="21" spans="1:15" ht="27.75" customHeight="1" x14ac:dyDescent="0.25">
      <c r="A21" s="27"/>
      <c r="B21" s="16" t="s">
        <v>34</v>
      </c>
      <c r="C21" s="13">
        <v>1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</v>
      </c>
      <c r="L21" s="13">
        <v>1</v>
      </c>
      <c r="M21" s="13">
        <v>0</v>
      </c>
      <c r="N21" s="13">
        <v>1</v>
      </c>
      <c r="O21" s="13">
        <f t="shared" si="0"/>
        <v>7</v>
      </c>
    </row>
    <row r="22" spans="1:15" ht="27.75" customHeight="1" x14ac:dyDescent="0.25">
      <c r="A22" s="27"/>
      <c r="B22" s="16" t="s">
        <v>35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1</v>
      </c>
      <c r="O22" s="13">
        <f t="shared" si="0"/>
        <v>2</v>
      </c>
    </row>
    <row r="23" spans="1:15" ht="39.950000000000003" customHeight="1" x14ac:dyDescent="0.25">
      <c r="A23" s="13">
        <v>16</v>
      </c>
      <c r="B23" s="10" t="s">
        <v>36</v>
      </c>
      <c r="C23" s="6">
        <v>4</v>
      </c>
      <c r="D23" s="6">
        <v>4</v>
      </c>
      <c r="E23" s="6">
        <v>6</v>
      </c>
      <c r="F23" s="6">
        <v>0</v>
      </c>
      <c r="G23" s="6">
        <v>0</v>
      </c>
      <c r="H23" s="6">
        <v>0</v>
      </c>
      <c r="I23" s="6">
        <v>0</v>
      </c>
      <c r="J23" s="6">
        <v>13</v>
      </c>
      <c r="K23" s="6">
        <v>10</v>
      </c>
      <c r="L23" s="6">
        <v>9</v>
      </c>
      <c r="M23" s="6">
        <v>4</v>
      </c>
      <c r="N23" s="6">
        <v>4</v>
      </c>
      <c r="O23" s="6">
        <f t="shared" si="0"/>
        <v>54</v>
      </c>
    </row>
    <row r="24" spans="1:15" ht="39.950000000000003" customHeight="1" x14ac:dyDescent="0.25">
      <c r="A24" s="27">
        <v>17</v>
      </c>
      <c r="B24" s="9" t="s">
        <v>37</v>
      </c>
      <c r="C24" s="6">
        <f>C25+C26+C27+C28</f>
        <v>9</v>
      </c>
      <c r="D24" s="6">
        <f>D25+D26+D27+D28</f>
        <v>5</v>
      </c>
      <c r="E24" s="6">
        <f>E25+E26+E27+E28</f>
        <v>6</v>
      </c>
      <c r="F24" s="6">
        <v>0</v>
      </c>
      <c r="G24" s="6">
        <v>0</v>
      </c>
      <c r="H24" s="6">
        <v>0</v>
      </c>
      <c r="I24" s="6">
        <v>0</v>
      </c>
      <c r="J24" s="6">
        <v>19</v>
      </c>
      <c r="K24" s="6">
        <v>7</v>
      </c>
      <c r="L24" s="6">
        <v>8</v>
      </c>
      <c r="M24" s="6">
        <v>6</v>
      </c>
      <c r="N24" s="6">
        <v>8</v>
      </c>
      <c r="O24" s="6">
        <f t="shared" si="0"/>
        <v>68</v>
      </c>
    </row>
    <row r="25" spans="1:15" ht="27.75" customHeight="1" x14ac:dyDescent="0.25">
      <c r="A25" s="27"/>
      <c r="B25" s="12" t="s">
        <v>38</v>
      </c>
      <c r="C25" s="13">
        <v>4</v>
      </c>
      <c r="D25" s="13">
        <v>3</v>
      </c>
      <c r="E25" s="13">
        <v>3</v>
      </c>
      <c r="F25" s="13">
        <v>0</v>
      </c>
      <c r="G25" s="13">
        <v>0</v>
      </c>
      <c r="H25" s="13">
        <v>0</v>
      </c>
      <c r="I25" s="13">
        <v>0</v>
      </c>
      <c r="J25" s="13">
        <v>10</v>
      </c>
      <c r="K25" s="13">
        <v>3</v>
      </c>
      <c r="L25" s="13">
        <v>5</v>
      </c>
      <c r="M25" s="13">
        <v>2</v>
      </c>
      <c r="N25" s="13">
        <v>2</v>
      </c>
      <c r="O25" s="13">
        <f t="shared" si="0"/>
        <v>32</v>
      </c>
    </row>
    <row r="26" spans="1:15" ht="27.75" customHeight="1" x14ac:dyDescent="0.25">
      <c r="A26" s="27"/>
      <c r="B26" s="12" t="s">
        <v>39</v>
      </c>
      <c r="C26" s="13">
        <v>3</v>
      </c>
      <c r="D26" s="13">
        <v>1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4</v>
      </c>
      <c r="K26" s="13">
        <v>2</v>
      </c>
      <c r="L26" s="13">
        <v>2</v>
      </c>
      <c r="M26" s="13">
        <v>3</v>
      </c>
      <c r="N26" s="13">
        <v>4</v>
      </c>
      <c r="O26" s="13">
        <f t="shared" si="0"/>
        <v>20</v>
      </c>
    </row>
    <row r="27" spans="1:15" ht="27.75" customHeight="1" x14ac:dyDescent="0.25">
      <c r="A27" s="27"/>
      <c r="B27" s="12" t="s">
        <v>40</v>
      </c>
      <c r="C27" s="13">
        <v>0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  <c r="I27" s="13">
        <v>0</v>
      </c>
      <c r="J27" s="13">
        <v>2</v>
      </c>
      <c r="K27" s="13">
        <v>1</v>
      </c>
      <c r="L27" s="13">
        <v>0</v>
      </c>
      <c r="M27" s="13">
        <v>1</v>
      </c>
      <c r="N27" s="13">
        <v>0</v>
      </c>
      <c r="O27" s="13">
        <f t="shared" si="0"/>
        <v>6</v>
      </c>
    </row>
    <row r="28" spans="1:15" ht="39.950000000000003" customHeight="1" x14ac:dyDescent="0.25">
      <c r="A28" s="27"/>
      <c r="B28" s="17" t="s">
        <v>41</v>
      </c>
      <c r="C28" s="13">
        <v>2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3</v>
      </c>
      <c r="K28" s="13">
        <v>1</v>
      </c>
      <c r="L28" s="13">
        <v>1</v>
      </c>
      <c r="M28" s="13">
        <v>0</v>
      </c>
      <c r="N28" s="13">
        <v>2</v>
      </c>
      <c r="O28" s="13">
        <f t="shared" si="0"/>
        <v>10</v>
      </c>
    </row>
    <row r="29" spans="1:15" ht="27" customHeight="1" x14ac:dyDescent="0.25">
      <c r="A29" s="13">
        <v>18</v>
      </c>
      <c r="B29" s="18" t="s">
        <v>42</v>
      </c>
      <c r="C29" s="6">
        <v>6</v>
      </c>
      <c r="D29" s="6">
        <v>13</v>
      </c>
      <c r="E29" s="6">
        <v>3</v>
      </c>
      <c r="F29" s="6">
        <v>0</v>
      </c>
      <c r="G29" s="6">
        <v>0</v>
      </c>
      <c r="H29" s="6">
        <v>4</v>
      </c>
      <c r="I29" s="6">
        <v>0</v>
      </c>
      <c r="J29" s="6">
        <v>6</v>
      </c>
      <c r="K29" s="6">
        <v>11</v>
      </c>
      <c r="L29" s="6">
        <v>3</v>
      </c>
      <c r="M29" s="6">
        <v>5</v>
      </c>
      <c r="N29" s="6">
        <v>0</v>
      </c>
      <c r="O29" s="6">
        <f t="shared" si="0"/>
        <v>51</v>
      </c>
    </row>
    <row r="30" spans="1:15" ht="27" customHeight="1" x14ac:dyDescent="0.25">
      <c r="A30" s="27">
        <v>19</v>
      </c>
      <c r="B30" s="18" t="s">
        <v>43</v>
      </c>
      <c r="C30" s="6">
        <f>C31+C32</f>
        <v>1</v>
      </c>
      <c r="D30" s="6">
        <f>D31+D32</f>
        <v>2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f t="shared" si="0"/>
        <v>5</v>
      </c>
    </row>
    <row r="31" spans="1:15" ht="27" customHeight="1" x14ac:dyDescent="0.25">
      <c r="A31" s="27"/>
      <c r="B31" s="16" t="s">
        <v>44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0</v>
      </c>
      <c r="N31" s="13">
        <v>0</v>
      </c>
      <c r="O31" s="13">
        <f t="shared" si="0"/>
        <v>2</v>
      </c>
    </row>
    <row r="32" spans="1:15" ht="27" customHeight="1" x14ac:dyDescent="0.25">
      <c r="A32" s="27"/>
      <c r="B32" s="16" t="s">
        <v>45</v>
      </c>
      <c r="C32" s="13">
        <v>1</v>
      </c>
      <c r="D32" s="13">
        <v>1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3</v>
      </c>
    </row>
    <row r="33" spans="1:15" ht="27" customHeight="1" x14ac:dyDescent="0.25">
      <c r="A33" s="13">
        <v>20</v>
      </c>
      <c r="B33" s="7" t="s">
        <v>46</v>
      </c>
      <c r="C33" s="6">
        <v>2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3</v>
      </c>
      <c r="L33" s="6">
        <v>0</v>
      </c>
      <c r="M33" s="6">
        <v>0</v>
      </c>
      <c r="N33" s="6">
        <v>0</v>
      </c>
      <c r="O33" s="6">
        <f t="shared" si="0"/>
        <v>5</v>
      </c>
    </row>
    <row r="34" spans="1:15" ht="27" customHeight="1" x14ac:dyDescent="0.25">
      <c r="A34" s="13">
        <v>21</v>
      </c>
      <c r="B34" s="18" t="s">
        <v>47</v>
      </c>
      <c r="C34" s="6">
        <v>10</v>
      </c>
      <c r="D34" s="6">
        <v>5</v>
      </c>
      <c r="E34" s="6">
        <v>2</v>
      </c>
      <c r="F34" s="6">
        <v>0</v>
      </c>
      <c r="G34" s="6">
        <v>0</v>
      </c>
      <c r="H34" s="6">
        <v>0</v>
      </c>
      <c r="I34" s="6">
        <v>0</v>
      </c>
      <c r="J34" s="6">
        <v>5</v>
      </c>
      <c r="K34" s="6">
        <v>7</v>
      </c>
      <c r="L34" s="6">
        <v>3</v>
      </c>
      <c r="M34" s="6">
        <v>11</v>
      </c>
      <c r="N34" s="6">
        <v>0</v>
      </c>
      <c r="O34" s="6">
        <f t="shared" si="0"/>
        <v>43</v>
      </c>
    </row>
    <row r="35" spans="1:15" ht="30" customHeight="1" x14ac:dyDescent="0.25"/>
  </sheetData>
  <sheetProtection algorithmName="SHA-512" hashValue="edc/UyqrUGvv2ywLROVrwJJzYWnndlPfR1+VRuriKU2wRtx+JLkW27+ul/EX5DozUdkbkYCPWgfngqhJsSDD3g==" saltValue="DIDqMX27903Gdr/qesII7Q==" spinCount="100000" sheet="1" objects="1" scenarios="1"/>
  <protectedRanges>
    <protectedRange sqref="A52 D52 G52 N52 A68 D68 G68 N68 A85 D85 G85 N85 N96:N137 N3:N13 N15:N35" name="Rango1"/>
  </protectedRanges>
  <mergeCells count="5">
    <mergeCell ref="A1:O1"/>
    <mergeCell ref="A14:A16"/>
    <mergeCell ref="A19:A22"/>
    <mergeCell ref="A24:A28"/>
    <mergeCell ref="A30:A32"/>
  </mergeCells>
  <pageMargins left="0.78740157480314965" right="0.59055118110236227" top="0.78740157480314965" bottom="0.3937007874015748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GyA T</vt:lpstr>
      <vt:lpstr>Sánchez-T</vt:lpstr>
      <vt:lpstr>'GyA T'!Área_de_impresión</vt:lpstr>
      <vt:lpstr>'Sánchez-T'!Área_de_impresión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2021-02-15T15:33:21Z</dcterms:created>
  <dcterms:modified xsi:type="dcterms:W3CDTF">2021-04-15T16:26:53Z</dcterms:modified>
</cp:coreProperties>
</file>